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35" windowWidth="10005" windowHeight="7005" activeTab="0"/>
  </bookViews>
  <sheets>
    <sheet name="доходы на 01.01.2018" sheetId="1" r:id="rId1"/>
  </sheets>
  <definedNames>
    <definedName name="_xlnm._FilterDatabase" localSheetId="0" hidden="1">'доходы на 01.01.2018'!$A$7:$C$117</definedName>
    <definedName name="_xlnm.Print_Titles" localSheetId="0">'доходы на 01.01.2018'!$4:$7</definedName>
    <definedName name="_xlnm.Print_Area" localSheetId="0">'доходы на 01.01.2018'!$A$1:$C$117</definedName>
  </definedNames>
  <calcPr fullCalcOnLoad="1"/>
</workbook>
</file>

<file path=xl/sharedStrings.xml><?xml version="1.0" encoding="utf-8"?>
<sst xmlns="http://schemas.openxmlformats.org/spreadsheetml/2006/main" count="227" uniqueCount="219">
  <si>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</si>
  <si>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</si>
  <si>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</si>
  <si>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</si>
  <si>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</si>
  <si>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</si>
  <si>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</si>
  <si>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</si>
  <si>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</si>
  <si>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</si>
  <si>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</si>
  <si>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</si>
  <si>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</si>
  <si>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</si>
  <si>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</si>
  <si>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</si>
  <si>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</si>
  <si>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</si>
  <si>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</si>
  <si>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</si>
  <si>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</si>
  <si>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</si>
  <si>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</si>
  <si>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</si>
  <si>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</si>
  <si>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</si>
  <si>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</si>
  <si>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</si>
  <si>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</si>
  <si>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Дотации бюджетам 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</si>
  <si>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</si>
  <si>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</si>
  <si>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</si>
  <si>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</si>
  <si>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</si>
  <si>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</si>
  <si>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</si>
  <si>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</si>
  <si>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 муниципальных образовательных учреждениях,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</si>
  <si>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</si>
  <si>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</si>
  <si>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</si>
  <si>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</si>
  <si>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</si>
  <si>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</si>
  <si>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</si>
  <si>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</si>
  <si>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</si>
  <si>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Доходы в виде прибыли, приходящейся на доли в уставных (складочных) капиталах хозяйственных товариществ и общество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</si>
  <si>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общество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</si>
  <si>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</si>
  <si>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</si>
  <si>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</si>
  <si>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</si>
  <si>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атомосферный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</si>
  <si>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</si>
  <si>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</si>
  <si>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</si>
  <si>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</si>
  <si>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 бюджетных и автономных учреждений),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</si>
  <si>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 118, статьей  119.1, пунктами 1 и 2 статьи 120, статьями 125, 126, 128, 129, 129.1,  132, 133, 134, 135, 135.1 Налогового кодекса Российской Федерации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</si>
  <si>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</si>
  <si>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</si>
  <si>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</si>
  <si>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</si>
  <si>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</si>
  <si>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</si>
  <si>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</si>
  <si>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</si>
  <si>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</si>
  <si>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ВСЕГО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</si>
  <si>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</si>
  <si>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</si>
  <si>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</si>
  <si>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</si>
  <si>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 муниципальных районов (за исключением движимого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</si>
  <si>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</si>
  <si>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</si>
  <si>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</si>
  <si>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</si>
  <si>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обеспечение жильем молодых семей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</si>
  <si>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</si>
  <si>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</si>
  <si>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</si>
  <si>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на обеспечение жильем молодых семей</t>
  </si>
  <si>
    <t xml:space="preserve">  Прочие субсидии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</si>
  <si>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</si>
  <si>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</si>
  <si>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</si>
  <si>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</si>
  <si>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</si>
  <si>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005 2 02 01000 00 0000 151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</si>
  <si>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</si>
  <si>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</si>
  <si>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</si>
  <si>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</si>
  <si>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</si>
  <si>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</si>
  <si>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</si>
  <si>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</si>
  <si>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</si>
  <si>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</si>
  <si>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>000 1 01 02000 01 0000 110</t>
  </si>
  <si>
    <t>182 1 01 02010 01 0000 110</t>
  </si>
  <si>
    <t>182 1 01 02020 01 0000 110</t>
  </si>
  <si>
    <t>182 1 01 02030 01 0000 110</t>
  </si>
  <si>
    <t>182 1 01 02040 01 0000 110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</si>
  <si>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</si>
  <si>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</si>
  <si>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</si>
  <si>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</si>
  <si>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</si>
  <si>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1001 03 02260 01 0000 110</t>
  </si>
  <si>
    <t>000 1 05 00000 00 0000 000</t>
  </si>
  <si>
    <t>000 1 05 02000 02 0000 110</t>
  </si>
  <si>
    <t>182 1 05 02010 02 0000 110</t>
  </si>
  <si>
    <t>182 1 05 02020 02 0000 110</t>
  </si>
  <si>
    <t>000 1 05 03000 01 0000 110</t>
  </si>
  <si>
    <t>182 1 05 03010 01 0000 110</t>
  </si>
  <si>
    <t>182 1 05 03020 01 0000 110</t>
  </si>
  <si>
    <t>000 1 08 00000 00 0000 000</t>
  </si>
  <si>
    <t>000 1 08 03000 01 0000 110</t>
  </si>
  <si>
    <t>182 1 08 03010 01 0000 110</t>
  </si>
  <si>
    <t>000 1 11 00000 00 0000 000</t>
  </si>
  <si>
    <t xml:space="preserve">100  11 01000 00 0000 120 </t>
  </si>
  <si>
    <t>001 1 11 01050 05 0000 120</t>
  </si>
  <si>
    <t>000 1 11 05000 00 0000 120</t>
  </si>
  <si>
    <t>000 1 11 05010 00 0000 120</t>
  </si>
  <si>
    <t>001 1 11 05013 10 0000 120</t>
  </si>
  <si>
    <t>001 1 11 05013 13 0000 120</t>
  </si>
  <si>
    <t>000 1 11 05030 00 0000 120</t>
  </si>
  <si>
    <t>001 1 11 05035 05 0000 120</t>
  </si>
  <si>
    <t>000 1 11 07000 00 0000 120</t>
  </si>
  <si>
    <t>000 1 11 07010 00 0000 120</t>
  </si>
  <si>
    <t>001 1 11 07015 05 0000 120</t>
  </si>
  <si>
    <t>000 1 12 00000 00 0000 000</t>
  </si>
  <si>
    <t>000 1 12 01000 01 0000 120</t>
  </si>
  <si>
    <t>048 1 12 01010 01 0000 120</t>
  </si>
  <si>
    <t>048 1 12 01020 01 0000 120</t>
  </si>
  <si>
    <t>048 1 12 01030 01 0000 120</t>
  </si>
  <si>
    <t>048 1 12 01040 01 0000 120</t>
  </si>
  <si>
    <t>000 1 13 00000 00 0000 000</t>
  </si>
  <si>
    <t>000 1 13 02990 00 0000 130</t>
  </si>
  <si>
    <t xml:space="preserve">000 1 13 02000 00 0000 130 </t>
  </si>
  <si>
    <t>001 1 13 02995 05 0000 130</t>
  </si>
  <si>
    <t>000 1 14 00000 00 0000 000</t>
  </si>
  <si>
    <t>000 1 14 02000 00 0000 000</t>
  </si>
  <si>
    <t>000 1 14 02050 05 0000 410</t>
  </si>
  <si>
    <t xml:space="preserve">001 1 14 02052 05 0000 410 </t>
  </si>
  <si>
    <t>000 1 14 06000 00 0000 430</t>
  </si>
  <si>
    <t>001 1 14 06013 13 0000 430</t>
  </si>
  <si>
    <t>000 1 16 00000 00 0000 000</t>
  </si>
  <si>
    <t>182 1 16 03010 01 0000 140</t>
  </si>
  <si>
    <t>182 1 16 03030 01 0000 140</t>
  </si>
  <si>
    <t>182 1 16 06000 01 0000 140</t>
  </si>
  <si>
    <t>000 1 16 25000 00 0000 140</t>
  </si>
  <si>
    <t>141 1 16 25050 01 0000 140</t>
  </si>
  <si>
    <t>321 1 16 25060 01 0000 140</t>
  </si>
  <si>
    <t>141 1 16 28000 01 0000 140</t>
  </si>
  <si>
    <t>182 1 16 43000  01 0000 140</t>
  </si>
  <si>
    <t>001 1 16 90050 05 0000 140</t>
  </si>
  <si>
    <t>188 1 16 90050 05 0000 140</t>
  </si>
  <si>
    <t>805 1 16 90050 05 0000 140</t>
  </si>
  <si>
    <t>810 1 16 90050 05 0000 140</t>
  </si>
  <si>
    <t>000 1 16 90000 00 0000 140</t>
  </si>
  <si>
    <t>Доходы районного бюджета за 2017 год по кодам классификации доходов бюджетов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</si>
  <si>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</si>
  <si>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</si>
  <si>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005 2190000000 0000 000</t>
  </si>
  <si>
    <t xml:space="preserve"> 005 2190000005 0000 151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</si>
  <si>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</si>
  <si>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</si>
  <si>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000 20225558 05 0000 151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</si>
  <si>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</si>
  <si>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</si>
  <si>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 xml:space="preserve"> 001 20225519 00 0000 151</t>
  </si>
  <si>
    <t xml:space="preserve"> 001 20225519 05 0000 151</t>
  </si>
  <si>
    <t xml:space="preserve"> 001 20225558 00 0000 151</t>
  </si>
  <si>
    <t>005 2 02 15001 05 0000 151</t>
  </si>
  <si>
    <t>005 2 02 15001 00 0000 151</t>
  </si>
  <si>
    <t>005 2 02 15002 05 0000 151</t>
  </si>
  <si>
    <t>001 2 02 35260 05 0000 151</t>
  </si>
  <si>
    <t>0012 02 35082 05 0000 1511</t>
  </si>
  <si>
    <t>001 2 02 35082 00 0000 151</t>
  </si>
  <si>
    <t>0012 02 30029 05 0000 151</t>
  </si>
  <si>
    <t>001 2 02 30029 00 0000 1511</t>
  </si>
  <si>
    <t>Кассовое исполнение за 2017 год, рублей</t>
  </si>
  <si>
    <t>000 2 00 00000 00 0000 000</t>
  </si>
  <si>
    <t>000 2 02 00000 00 0000 000</t>
  </si>
  <si>
    <t xml:space="preserve">005 2 02 15002 00 0000 151 </t>
  </si>
  <si>
    <t>001 2 02 20051 00 0000 151</t>
  </si>
  <si>
    <t>001 2 02 20051 05 0000 151</t>
  </si>
  <si>
    <t>001 2 02 20077 00 0000151</t>
  </si>
  <si>
    <t>001 2 02 20077 05 0000151</t>
  </si>
  <si>
    <t xml:space="preserve"> 001 2 02 202016 00 0000 151</t>
  </si>
  <si>
    <t xml:space="preserve"> 001 2 02 202016 05 0000 151</t>
  </si>
  <si>
    <t>003 2 02 29999 00 0000 151</t>
  </si>
  <si>
    <t>003 2 02 29999 05 0000 151</t>
  </si>
  <si>
    <t>000 2 02 20000 00 0000 151</t>
  </si>
  <si>
    <t>000 2 02 30000 00 0000151</t>
  </si>
  <si>
    <t>001 2 02 35118 00 0000 151</t>
  </si>
  <si>
    <t>001 2 02 35118 05 0000 151</t>
  </si>
  <si>
    <t>001 2 02 30024 00 0000 151</t>
  </si>
  <si>
    <t>001 2 02 30024 05 0000 151</t>
  </si>
  <si>
    <t xml:space="preserve"> 001 2 02 40000 00 0000 151 </t>
  </si>
  <si>
    <t>001 2 02 40014 00 0000 151</t>
  </si>
  <si>
    <t>001 2 02 40014 05 0000 151</t>
  </si>
  <si>
    <t xml:space="preserve"> 001 2 02 49999 00 0000 151 </t>
  </si>
  <si>
    <t xml:space="preserve"> 001 2 02 49999 05 0000 151 </t>
  </si>
  <si>
    <t>1088451,48</t>
  </si>
  <si>
    <t xml:space="preserve">000 1 14 06013 05 0000 430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</si>
  <si>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 </t>
  </si>
  <si>
    <t>141 1 16 90050 05 0000 140</t>
  </si>
  <si>
    <t>415 1 16 90050 05 0000 140</t>
  </si>
  <si>
    <t xml:space="preserve">001 1 17 05050 05 0000 180 </t>
  </si>
  <si>
    <t>Прочие неналоговые доходы бюджетов муниципальных районов</t>
  </si>
  <si>
    <t>182 1 16 08010 01 0000 140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</si>
  <si>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спиртосодержащей продукции</t>
  </si>
  <si>
    <t>Приложение 1 
 к решению Рогнединского районного Совета                                                                                                                                                            народных депутатов от 25.05.2018 г. № 5-267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Рогнединского                                                                                             муниципального района за 2017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</si>
</sst>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_ ;[Red]\-#,##0.0\ "/>
    <numFmt numFmtId="170" formatCode="0.000"/>
    <numFmt numFmtId="171" formatCode="#,##0.000_ ;[Red]\-#,##0.000\ "/>
    <numFmt numFmtId="172" formatCode="#,##0.00_ ;[Red]\-#,##0.00\ "/>
    <numFmt numFmtId="173" formatCode="#,##0.0000_ ;[Red]\-#,##0.0000\ "/>
  </numFmts>
  <fonts count="35"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8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4" fontId="10" fillId="0" borderId="3">
      <alignment horizontal="right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4" applyNumberFormat="0" applyAlignment="0" applyProtection="0"/>
    <xf numFmtId="0" fontId="18" fillId="20" borderId="5" applyNumberFormat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1" borderId="10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24" borderId="13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vertical="center"/>
    </xf>
    <xf numFmtId="4" fontId="1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/>
    </xf>
    <xf numFmtId="4" fontId="2" fillId="24" borderId="13" xfId="0" applyNumberFormat="1" applyFont="1" applyFill="1" applyBorder="1" applyAlignment="1">
      <alignment horizontal="right" vertical="center" shrinkToFit="1"/>
    </xf>
    <xf numFmtId="4" fontId="3" fillId="24" borderId="0" xfId="0" applyNumberFormat="1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4" fontId="1" fillId="24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3" fillId="24" borderId="0" xfId="0" applyNumberFormat="1" applyFont="1" applyFill="1" applyAlignment="1">
      <alignment vertical="center"/>
    </xf>
    <xf numFmtId="0" fontId="1" fillId="0" borderId="14" xfId="0" applyFont="1" applyFill="1" applyBorder="1" applyAlignment="1">
      <alignment horizontal="left" vertical="top" shrinkToFit="1"/>
    </xf>
    <xf numFmtId="0" fontId="2" fillId="24" borderId="13" xfId="0" applyNumberFormat="1" applyFont="1" applyFill="1" applyBorder="1" applyAlignment="1" quotePrefix="1">
      <alignment horizontal="left" vertical="center" shrinkToFit="1"/>
    </xf>
    <xf numFmtId="0" fontId="2" fillId="24" borderId="13" xfId="0" applyNumberFormat="1" applyFont="1" applyFill="1" applyBorder="1" applyAlignment="1">
      <alignment horizontal="left" vertical="center" shrinkToFit="1"/>
    </xf>
    <xf numFmtId="4" fontId="1" fillId="24" borderId="13" xfId="0" applyNumberFormat="1" applyFont="1" applyFill="1" applyBorder="1" applyAlignment="1">
      <alignment horizontal="right" shrinkToFit="1"/>
    </xf>
    <xf numFmtId="4" fontId="2" fillId="24" borderId="13" xfId="0" applyNumberFormat="1" applyFont="1" applyFill="1" applyBorder="1" applyAlignment="1">
      <alignment horizontal="right" shrinkToFit="1"/>
    </xf>
    <xf numFmtId="169" fontId="2" fillId="25" borderId="15" xfId="0" applyNumberFormat="1" applyFont="1" applyFill="1" applyBorder="1" applyAlignment="1" applyProtection="1">
      <alignment horizontal="right" shrinkToFit="1"/>
      <protection locked="0"/>
    </xf>
    <xf numFmtId="4" fontId="1" fillId="0" borderId="13" xfId="0" applyNumberFormat="1" applyFont="1" applyFill="1" applyBorder="1" applyAlignment="1">
      <alignment horizontal="right" shrinkToFit="1"/>
    </xf>
    <xf numFmtId="0" fontId="1" fillId="24" borderId="13" xfId="0" applyNumberFormat="1" applyFont="1" applyFill="1" applyBorder="1" applyAlignment="1">
      <alignment horizontal="left" vertical="justify" shrinkToFit="1"/>
    </xf>
    <xf numFmtId="0" fontId="2" fillId="24" borderId="13" xfId="0" applyNumberFormat="1" applyFont="1" applyFill="1" applyBorder="1" applyAlignment="1" quotePrefix="1">
      <alignment horizontal="left" vertical="justify" shrinkToFit="1"/>
    </xf>
    <xf numFmtId="0" fontId="2" fillId="24" borderId="13" xfId="0" applyNumberFormat="1" applyFont="1" applyFill="1" applyBorder="1" applyAlignment="1">
      <alignment horizontal="left" vertical="justify" shrinkToFit="1"/>
    </xf>
    <xf numFmtId="0" fontId="1" fillId="24" borderId="13" xfId="0" applyNumberFormat="1" applyFont="1" applyFill="1" applyBorder="1" applyAlignment="1" quotePrefix="1">
      <alignment horizontal="left" vertical="justify" shrinkToFit="1"/>
    </xf>
    <xf numFmtId="0" fontId="2" fillId="0" borderId="14" xfId="0" applyFont="1" applyFill="1" applyBorder="1" applyAlignment="1">
      <alignment horizontal="left" vertical="justify" shrinkToFit="1"/>
    </xf>
    <xf numFmtId="0" fontId="1" fillId="0" borderId="14" xfId="0" applyFont="1" applyFill="1" applyBorder="1" applyAlignment="1">
      <alignment horizontal="left" vertical="justify" shrinkToFit="1"/>
    </xf>
    <xf numFmtId="4" fontId="2" fillId="0" borderId="13" xfId="0" applyNumberFormat="1" applyFont="1" applyFill="1" applyBorder="1" applyAlignment="1">
      <alignment horizontal="right" shrinkToFit="1"/>
    </xf>
    <xf numFmtId="0" fontId="3" fillId="24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24" borderId="13" xfId="0" applyNumberFormat="1" applyFont="1" applyFill="1" applyBorder="1" applyAlignment="1">
      <alignment horizontal="left" vertical="justify" wrapText="1"/>
    </xf>
    <xf numFmtId="0" fontId="1" fillId="24" borderId="13" xfId="0" applyNumberFormat="1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172" fontId="2" fillId="25" borderId="15" xfId="0" applyNumberFormat="1" applyFont="1" applyFill="1" applyBorder="1" applyAlignment="1">
      <alignment horizontal="right" shrinkToFit="1"/>
    </xf>
    <xf numFmtId="172" fontId="1" fillId="25" borderId="15" xfId="0" applyNumberFormat="1" applyFont="1" applyFill="1" applyBorder="1" applyAlignment="1">
      <alignment horizontal="right" shrinkToFit="1"/>
    </xf>
    <xf numFmtId="172" fontId="2" fillId="25" borderId="15" xfId="0" applyNumberFormat="1" applyFont="1" applyFill="1" applyBorder="1" applyAlignment="1" applyProtection="1">
      <alignment horizontal="right" shrinkToFit="1"/>
      <protection locked="0"/>
    </xf>
    <xf numFmtId="172" fontId="1" fillId="25" borderId="15" xfId="0" applyNumberFormat="1" applyFont="1" applyFill="1" applyBorder="1" applyAlignment="1" applyProtection="1">
      <alignment horizontal="right" shrinkToFit="1"/>
      <protection locked="0"/>
    </xf>
    <xf numFmtId="49" fontId="1" fillId="25" borderId="15" xfId="0" applyNumberFormat="1" applyFont="1" applyFill="1" applyBorder="1" applyAlignment="1" applyProtection="1">
      <alignment horizontal="right" shrinkToFi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shrinkToFit="1"/>
    </xf>
    <xf numFmtId="169" fontId="1" fillId="25" borderId="13" xfId="0" applyNumberFormat="1" applyFont="1" applyFill="1" applyBorder="1" applyAlignment="1" applyProtection="1">
      <alignment horizontal="right" vertical="top" shrinkToFit="1"/>
      <protection locked="0"/>
    </xf>
    <xf numFmtId="169" fontId="1" fillId="0" borderId="13" xfId="0" applyNumberFormat="1" applyFont="1" applyFill="1" applyBorder="1" applyAlignment="1" applyProtection="1">
      <alignment horizontal="right" vertical="top" shrinkToFit="1"/>
      <protection locked="0"/>
    </xf>
    <xf numFmtId="172" fontId="1" fillId="0" borderId="13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3" xfId="0" applyFont="1" applyFill="1" applyBorder="1" applyAlignment="1">
      <alignment horizontal="left" vertical="top" shrinkToFit="1"/>
    </xf>
    <xf numFmtId="0" fontId="5" fillId="0" borderId="13" xfId="0" applyFont="1" applyFill="1" applyBorder="1" applyAlignment="1">
      <alignment horizontal="left" vertical="top" shrinkToFit="1"/>
    </xf>
    <xf numFmtId="0" fontId="5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shrinkToFit="1"/>
    </xf>
    <xf numFmtId="0" fontId="1" fillId="0" borderId="13" xfId="0" applyFont="1" applyFill="1" applyBorder="1" applyAlignment="1">
      <alignment horizontal="left" vertical="top" wrapText="1"/>
    </xf>
    <xf numFmtId="0" fontId="3" fillId="0" borderId="13" xfId="33" applyNumberFormat="1" applyFont="1" applyBorder="1" applyAlignment="1" applyProtection="1">
      <alignment vertical="top" wrapText="1"/>
      <protection/>
    </xf>
    <xf numFmtId="3" fontId="5" fillId="0" borderId="13" xfId="0" applyNumberFormat="1" applyFont="1" applyFill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wrapText="1"/>
    </xf>
    <xf numFmtId="49" fontId="3" fillId="0" borderId="13" xfId="34" applyNumberFormat="1" applyFont="1" applyBorder="1" applyAlignment="1" applyProtection="1">
      <alignment horizontal="left" vertical="top"/>
      <protection/>
    </xf>
    <xf numFmtId="0" fontId="7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4" fontId="2" fillId="25" borderId="13" xfId="0" applyNumberFormat="1" applyFont="1" applyFill="1" applyBorder="1" applyAlignment="1" applyProtection="1">
      <alignment horizontal="right" vertical="top" shrinkToFit="1"/>
      <protection locked="0"/>
    </xf>
    <xf numFmtId="4" fontId="2" fillId="25" borderId="13" xfId="0" applyNumberFormat="1" applyFont="1" applyFill="1" applyBorder="1" applyAlignment="1">
      <alignment horizontal="right" vertical="top" shrinkToFit="1"/>
    </xf>
    <xf numFmtId="4" fontId="5" fillId="25" borderId="13" xfId="0" applyNumberFormat="1" applyFont="1" applyFill="1" applyBorder="1" applyAlignment="1">
      <alignment horizontal="right" vertical="top" shrinkToFit="1"/>
    </xf>
    <xf numFmtId="4" fontId="1" fillId="25" borderId="13" xfId="0" applyNumberFormat="1" applyFont="1" applyFill="1" applyBorder="1" applyAlignment="1" applyProtection="1">
      <alignment horizontal="right" vertical="top" shrinkToFit="1"/>
      <protection locked="0"/>
    </xf>
    <xf numFmtId="4" fontId="1" fillId="25" borderId="13" xfId="0" applyNumberFormat="1" applyFont="1" applyFill="1" applyBorder="1" applyAlignment="1">
      <alignment horizontal="right" vertical="top" shrinkToFit="1"/>
    </xf>
    <xf numFmtId="4" fontId="5" fillId="25" borderId="13" xfId="0" applyNumberFormat="1" applyFont="1" applyFill="1" applyBorder="1" applyAlignment="1" applyProtection="1">
      <alignment horizontal="right" vertical="top" shrinkToFit="1"/>
      <protection locked="0"/>
    </xf>
    <xf numFmtId="0" fontId="11" fillId="0" borderId="13" xfId="0" applyFont="1" applyBorder="1" applyAlignment="1">
      <alignment horizontal="left" vertical="top" wrapText="1"/>
    </xf>
    <xf numFmtId="49" fontId="3" fillId="0" borderId="2" xfId="34" applyNumberFormat="1" applyFont="1" applyProtection="1">
      <alignment horizontal="center"/>
      <protection/>
    </xf>
    <xf numFmtId="0" fontId="14" fillId="0" borderId="1" xfId="33" applyNumberFormat="1" applyFont="1" applyProtection="1">
      <alignment horizontal="left" wrapText="1" indent="2"/>
      <protection/>
    </xf>
    <xf numFmtId="4" fontId="3" fillId="0" borderId="3" xfId="35" applyNumberFormat="1" applyFont="1" applyProtection="1">
      <alignment horizontal="right"/>
      <protection/>
    </xf>
    <xf numFmtId="49" fontId="3" fillId="0" borderId="2" xfId="34" applyNumberFormat="1" applyFont="1" applyAlignment="1" applyProtection="1">
      <alignment horizontal="left"/>
      <protection/>
    </xf>
    <xf numFmtId="0" fontId="7" fillId="0" borderId="13" xfId="0" applyFont="1" applyFill="1" applyBorder="1" applyAlignment="1">
      <alignment horizontal="left" vertical="top" shrinkToFit="1"/>
    </xf>
    <xf numFmtId="0" fontId="3" fillId="0" borderId="16" xfId="33" applyNumberFormat="1" applyFont="1" applyBorder="1" applyAlignment="1" applyProtection="1">
      <alignment wrapText="1"/>
      <protection/>
    </xf>
    <xf numFmtId="169" fontId="1" fillId="25" borderId="17" xfId="0" applyNumberFormat="1" applyFont="1" applyFill="1" applyBorder="1" applyAlignment="1" applyProtection="1">
      <alignment horizontal="right" vertical="top" shrinkToFit="1"/>
      <protection locked="0"/>
    </xf>
    <xf numFmtId="0" fontId="3" fillId="0" borderId="14" xfId="33" applyNumberFormat="1" applyFont="1" applyBorder="1" applyAlignment="1" applyProtection="1">
      <alignment horizontal="left" vertical="top" wrapText="1"/>
      <protection/>
    </xf>
    <xf numFmtId="49" fontId="7" fillId="0" borderId="2" xfId="34" applyNumberFormat="1" applyFont="1" applyProtection="1">
      <alignment horizontal="center"/>
      <protection/>
    </xf>
    <xf numFmtId="0" fontId="12" fillId="0" borderId="1" xfId="33" applyNumberFormat="1" applyFont="1" applyProtection="1">
      <alignment horizontal="left" wrapText="1" indent="2"/>
      <protection/>
    </xf>
    <xf numFmtId="4" fontId="7" fillId="0" borderId="3" xfId="35" applyNumberFormat="1" applyFont="1" applyProtection="1">
      <alignment horizontal="right"/>
      <protection/>
    </xf>
    <xf numFmtId="0" fontId="5" fillId="0" borderId="14" xfId="0" applyFont="1" applyFill="1" applyBorder="1" applyAlignment="1">
      <alignment horizontal="left" vertical="justify" shrinkToFit="1"/>
    </xf>
    <xf numFmtId="49" fontId="3" fillId="0" borderId="13" xfId="0" applyNumberFormat="1" applyFont="1" applyFill="1" applyBorder="1" applyAlignment="1">
      <alignment horizontal="left" vertical="top" shrinkToFi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horizontal="center" vertical="center" wrapText="1" shrinkToFit="1"/>
    </xf>
    <xf numFmtId="49" fontId="2" fillId="24" borderId="18" xfId="0" applyNumberFormat="1" applyFont="1" applyFill="1" applyBorder="1" applyAlignment="1">
      <alignment horizontal="center" vertical="center" wrapText="1" shrinkToFit="1"/>
    </xf>
    <xf numFmtId="49" fontId="2" fillId="24" borderId="19" xfId="0" applyNumberFormat="1" applyFont="1" applyFill="1" applyBorder="1" applyAlignment="1">
      <alignment horizontal="center" vertical="center" wrapText="1" shrinkToFit="1"/>
    </xf>
    <xf numFmtId="0" fontId="8" fillId="25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showZeros="0" tabSelected="1" view="pageBreakPreview" zoomScale="60" zoomScaleNormal="70" zoomScalePageLayoutView="0" workbookViewId="0" topLeftCell="A1">
      <selection activeCell="A2" sqref="A2:E3"/>
    </sheetView>
  </sheetViews>
  <sheetFormatPr defaultColWidth="9.140625" defaultRowHeight="15"/>
  <cols>
    <col min="1" max="1" width="35.7109375" style="2" customWidth="1"/>
    <col min="2" max="2" width="89.140625" style="2" customWidth="1"/>
    <col min="3" max="3" width="21.7109375" style="3" customWidth="1"/>
    <col min="4" max="4" width="9.140625" style="2" hidden="1" customWidth="1"/>
    <col min="5" max="5" width="21.140625" style="2" hidden="1" customWidth="1"/>
    <col min="6" max="6" width="21.140625" style="2" customWidth="1"/>
    <col min="7" max="7" width="20.8515625" style="2" customWidth="1"/>
    <col min="8" max="16384" width="9.140625" style="2" customWidth="1"/>
  </cols>
  <sheetData>
    <row r="1" spans="2:3" ht="115.5" customHeight="1">
      <c r="B1" s="74" t="s">
        <v>218</v>
      </c>
      <c r="C1" s="75"/>
    </row>
    <row r="2" spans="1:5" ht="105" customHeight="1">
      <c r="A2" s="83" t="s">
        <v>165</v>
      </c>
      <c r="B2" s="84"/>
      <c r="C2" s="84"/>
      <c r="D2" s="84"/>
      <c r="E2" s="84"/>
    </row>
    <row r="3" spans="1:5" ht="51.75" customHeight="1" hidden="1">
      <c r="A3" s="84"/>
      <c r="B3" s="84"/>
      <c r="C3" s="84"/>
      <c r="D3" s="84"/>
      <c r="E3" s="84"/>
    </row>
    <row r="4" spans="1:3" ht="27" customHeight="1">
      <c r="A4" s="80" t="s">
        <v>0</v>
      </c>
      <c r="B4" s="80" t="s">
        <v>1</v>
      </c>
      <c r="C4" s="77" t="s">
        <v>186</v>
      </c>
    </row>
    <row r="5" spans="1:3" ht="18.75" customHeight="1">
      <c r="A5" s="81"/>
      <c r="B5" s="81"/>
      <c r="C5" s="78"/>
    </row>
    <row r="6" spans="1:3" ht="57" customHeight="1">
      <c r="A6" s="82"/>
      <c r="B6" s="82"/>
      <c r="C6" s="79"/>
    </row>
    <row r="7" spans="1:3" ht="18.75" customHeight="1">
      <c r="A7" s="1" t="s">
        <v>2</v>
      </c>
      <c r="B7" s="1" t="s">
        <v>3</v>
      </c>
      <c r="C7" s="1">
        <v>3</v>
      </c>
    </row>
    <row r="8" spans="1:7" ht="22.5" customHeight="1">
      <c r="A8" s="12" t="s">
        <v>100</v>
      </c>
      <c r="B8" s="27" t="s">
        <v>4</v>
      </c>
      <c r="C8" s="5">
        <f>C9+C15+C21+C28+C31+C43+C49+C53+C60+C78</f>
        <v>42993616.4</v>
      </c>
      <c r="E8" s="6"/>
      <c r="F8" s="6"/>
      <c r="G8" s="6"/>
    </row>
    <row r="9" spans="1:9" ht="17.25" customHeight="1">
      <c r="A9" s="12" t="s">
        <v>101</v>
      </c>
      <c r="B9" s="27" t="s">
        <v>5</v>
      </c>
      <c r="C9" s="5">
        <f>C10</f>
        <v>22860480.14</v>
      </c>
      <c r="E9" s="6"/>
      <c r="F9" s="6"/>
      <c r="G9" s="6"/>
      <c r="I9" s="10"/>
    </row>
    <row r="10" spans="1:9" ht="20.25" customHeight="1">
      <c r="A10" s="13" t="s">
        <v>102</v>
      </c>
      <c r="B10" s="27" t="s">
        <v>65</v>
      </c>
      <c r="C10" s="5">
        <f>C11+C12+C13+C14</f>
        <v>22860480.14</v>
      </c>
      <c r="E10" s="6"/>
      <c r="F10" s="6"/>
      <c r="G10" s="6"/>
      <c r="I10" s="10"/>
    </row>
    <row r="11" spans="1:9" ht="82.5" customHeight="1">
      <c r="A11" s="18" t="s">
        <v>103</v>
      </c>
      <c r="B11" s="28" t="s">
        <v>39</v>
      </c>
      <c r="C11" s="14">
        <v>22783725.92</v>
      </c>
      <c r="E11" s="6"/>
      <c r="F11" s="6"/>
      <c r="G11" s="6"/>
      <c r="I11" s="10"/>
    </row>
    <row r="12" spans="1:9" ht="115.5" customHeight="1">
      <c r="A12" s="11" t="s">
        <v>104</v>
      </c>
      <c r="B12" s="29" t="s">
        <v>40</v>
      </c>
      <c r="C12" s="14">
        <v>8462.88</v>
      </c>
      <c r="E12" s="6"/>
      <c r="F12" s="6"/>
      <c r="G12" s="6"/>
      <c r="I12" s="10"/>
    </row>
    <row r="13" spans="1:9" ht="63" customHeight="1">
      <c r="A13" s="11" t="s">
        <v>105</v>
      </c>
      <c r="B13" s="29" t="s">
        <v>41</v>
      </c>
      <c r="C13" s="14">
        <v>52630.31</v>
      </c>
      <c r="E13" s="6"/>
      <c r="F13" s="6"/>
      <c r="G13" s="6"/>
      <c r="I13" s="10"/>
    </row>
    <row r="14" spans="1:9" ht="99.75" customHeight="1">
      <c r="A14" s="11" t="s">
        <v>106</v>
      </c>
      <c r="B14" s="29" t="s">
        <v>71</v>
      </c>
      <c r="C14" s="14">
        <v>15661.03</v>
      </c>
      <c r="E14" s="6"/>
      <c r="F14" s="6"/>
      <c r="G14" s="6"/>
      <c r="I14" s="10"/>
    </row>
    <row r="15" spans="1:3" ht="37.5">
      <c r="A15" s="19" t="s">
        <v>107</v>
      </c>
      <c r="B15" s="27" t="s">
        <v>6</v>
      </c>
      <c r="C15" s="15">
        <f>C16</f>
        <v>4500508.0600000005</v>
      </c>
    </row>
    <row r="16" spans="1:3" ht="37.5">
      <c r="A16" s="20" t="s">
        <v>108</v>
      </c>
      <c r="B16" s="27" t="s">
        <v>64</v>
      </c>
      <c r="C16" s="15">
        <f>C17+C18+C19+C20</f>
        <v>4500508.0600000005</v>
      </c>
    </row>
    <row r="17" spans="1:3" ht="75">
      <c r="A17" s="21" t="s">
        <v>109</v>
      </c>
      <c r="B17" s="28" t="s">
        <v>21</v>
      </c>
      <c r="C17" s="14">
        <v>1849255.96</v>
      </c>
    </row>
    <row r="18" spans="1:3" ht="84" customHeight="1">
      <c r="A18" s="21" t="s">
        <v>110</v>
      </c>
      <c r="B18" s="28" t="s">
        <v>22</v>
      </c>
      <c r="C18" s="14">
        <v>18773.03</v>
      </c>
    </row>
    <row r="19" spans="1:3" ht="75">
      <c r="A19" s="21" t="s">
        <v>111</v>
      </c>
      <c r="B19" s="28" t="s">
        <v>24</v>
      </c>
      <c r="C19" s="14">
        <v>2990636.21</v>
      </c>
    </row>
    <row r="20" spans="1:3" ht="75">
      <c r="A20" s="21" t="s">
        <v>112</v>
      </c>
      <c r="B20" s="28" t="s">
        <v>23</v>
      </c>
      <c r="C20" s="14">
        <v>-358157.14</v>
      </c>
    </row>
    <row r="21" spans="1:3" ht="18.75" customHeight="1">
      <c r="A21" s="19" t="s">
        <v>113</v>
      </c>
      <c r="B21" s="27" t="s">
        <v>20</v>
      </c>
      <c r="C21" s="15">
        <f>C22+C25</f>
        <v>2579594.8200000003</v>
      </c>
    </row>
    <row r="22" spans="1:3" ht="21.75" customHeight="1">
      <c r="A22" s="22" t="s">
        <v>114</v>
      </c>
      <c r="B22" s="30" t="s">
        <v>42</v>
      </c>
      <c r="C22" s="31">
        <f>C23+C24</f>
        <v>1868545.34</v>
      </c>
    </row>
    <row r="23" spans="1:3" ht="18.75">
      <c r="A23" s="23" t="s">
        <v>115</v>
      </c>
      <c r="B23" s="29" t="s">
        <v>42</v>
      </c>
      <c r="C23" s="32">
        <v>1867648.48</v>
      </c>
    </row>
    <row r="24" spans="1:3" ht="37.5">
      <c r="A24" s="23" t="s">
        <v>116</v>
      </c>
      <c r="B24" s="29" t="s">
        <v>43</v>
      </c>
      <c r="C24" s="32">
        <v>896.86</v>
      </c>
    </row>
    <row r="25" spans="1:3" ht="19.5" customHeight="1">
      <c r="A25" s="22" t="s">
        <v>117</v>
      </c>
      <c r="B25" s="30" t="s">
        <v>44</v>
      </c>
      <c r="C25" s="33">
        <f>C26+C27</f>
        <v>711049.48</v>
      </c>
    </row>
    <row r="26" spans="1:3" ht="18.75">
      <c r="A26" s="23" t="s">
        <v>118</v>
      </c>
      <c r="B26" s="29" t="s">
        <v>44</v>
      </c>
      <c r="C26" s="34">
        <v>711049.48</v>
      </c>
    </row>
    <row r="27" spans="1:3" ht="36" customHeight="1">
      <c r="A27" s="23" t="s">
        <v>119</v>
      </c>
      <c r="B27" s="29" t="s">
        <v>45</v>
      </c>
      <c r="C27" s="34">
        <v>0</v>
      </c>
    </row>
    <row r="28" spans="1:3" ht="19.5" customHeight="1">
      <c r="A28" s="19" t="s">
        <v>120</v>
      </c>
      <c r="B28" s="27" t="s">
        <v>7</v>
      </c>
      <c r="C28" s="15">
        <f>C29</f>
        <v>249176.17</v>
      </c>
    </row>
    <row r="29" spans="1:3" ht="37.5">
      <c r="A29" s="22" t="s">
        <v>121</v>
      </c>
      <c r="B29" s="30" t="s">
        <v>46</v>
      </c>
      <c r="C29" s="31">
        <f>C30</f>
        <v>249176.17</v>
      </c>
    </row>
    <row r="30" spans="1:3" ht="57.75" customHeight="1">
      <c r="A30" s="23" t="s">
        <v>122</v>
      </c>
      <c r="B30" s="29" t="s">
        <v>47</v>
      </c>
      <c r="C30" s="32">
        <v>249176.17</v>
      </c>
    </row>
    <row r="31" spans="1:3" ht="42.75" customHeight="1">
      <c r="A31" s="19" t="s">
        <v>123</v>
      </c>
      <c r="B31" s="30" t="s">
        <v>8</v>
      </c>
      <c r="C31" s="15">
        <f>C32+C34+C40</f>
        <v>2004752.08</v>
      </c>
    </row>
    <row r="32" spans="1:3" ht="75.75" customHeight="1">
      <c r="A32" s="22" t="s">
        <v>124</v>
      </c>
      <c r="B32" s="30" t="s">
        <v>48</v>
      </c>
      <c r="C32" s="15">
        <f>C33</f>
        <v>2502.4</v>
      </c>
    </row>
    <row r="33" spans="1:3" ht="56.25">
      <c r="A33" s="23" t="s">
        <v>125</v>
      </c>
      <c r="B33" s="29" t="s">
        <v>49</v>
      </c>
      <c r="C33" s="14">
        <v>2502.4</v>
      </c>
    </row>
    <row r="34" spans="1:3" ht="111.75" customHeight="1">
      <c r="A34" s="22" t="s">
        <v>126</v>
      </c>
      <c r="B34" s="30" t="s">
        <v>50</v>
      </c>
      <c r="C34" s="15">
        <f>C35+C38</f>
        <v>1974072.6800000002</v>
      </c>
    </row>
    <row r="35" spans="1:3" ht="77.25" customHeight="1">
      <c r="A35" s="22" t="s">
        <v>127</v>
      </c>
      <c r="B35" s="30" t="s">
        <v>51</v>
      </c>
      <c r="C35" s="15">
        <f>C36+C37</f>
        <v>1791691.4100000001</v>
      </c>
    </row>
    <row r="36" spans="1:3" ht="76.5" customHeight="1">
      <c r="A36" s="23" t="s">
        <v>128</v>
      </c>
      <c r="B36" s="29" t="s">
        <v>72</v>
      </c>
      <c r="C36" s="14">
        <v>1515580.33</v>
      </c>
    </row>
    <row r="37" spans="1:3" ht="78.75" customHeight="1">
      <c r="A37" s="23" t="s">
        <v>129</v>
      </c>
      <c r="B37" s="29" t="s">
        <v>73</v>
      </c>
      <c r="C37" s="14">
        <v>276111.08</v>
      </c>
    </row>
    <row r="38" spans="1:3" ht="93.75">
      <c r="A38" s="22" t="s">
        <v>130</v>
      </c>
      <c r="B38" s="30" t="s">
        <v>9</v>
      </c>
      <c r="C38" s="31">
        <f>C39</f>
        <v>182381.27</v>
      </c>
    </row>
    <row r="39" spans="1:3" ht="60" customHeight="1">
      <c r="A39" s="23" t="s">
        <v>131</v>
      </c>
      <c r="B39" s="29" t="s">
        <v>52</v>
      </c>
      <c r="C39" s="34">
        <v>182381.27</v>
      </c>
    </row>
    <row r="40" spans="1:3" ht="21.75" customHeight="1">
      <c r="A40" s="22" t="s">
        <v>132</v>
      </c>
      <c r="B40" s="30" t="s">
        <v>92</v>
      </c>
      <c r="C40" s="33">
        <f>C41</f>
        <v>28177</v>
      </c>
    </row>
    <row r="41" spans="1:3" ht="59.25" customHeight="1">
      <c r="A41" s="23" t="s">
        <v>133</v>
      </c>
      <c r="B41" s="29" t="s">
        <v>93</v>
      </c>
      <c r="C41" s="34">
        <f>C42</f>
        <v>28177</v>
      </c>
    </row>
    <row r="42" spans="1:3" ht="62.25" customHeight="1">
      <c r="A42" s="23" t="s">
        <v>134</v>
      </c>
      <c r="B42" s="29" t="s">
        <v>94</v>
      </c>
      <c r="C42" s="34">
        <v>28177</v>
      </c>
    </row>
    <row r="43" spans="1:3" ht="18" customHeight="1">
      <c r="A43" s="19" t="s">
        <v>135</v>
      </c>
      <c r="B43" s="27" t="s">
        <v>10</v>
      </c>
      <c r="C43" s="15">
        <f>C44</f>
        <v>60772.31</v>
      </c>
    </row>
    <row r="44" spans="1:3" ht="18.75">
      <c r="A44" s="23" t="s">
        <v>136</v>
      </c>
      <c r="B44" s="29" t="s">
        <v>11</v>
      </c>
      <c r="C44" s="34">
        <f>C45+C46+C47+C48</f>
        <v>60772.31</v>
      </c>
    </row>
    <row r="45" spans="1:3" ht="37.5">
      <c r="A45" s="23" t="s">
        <v>137</v>
      </c>
      <c r="B45" s="29" t="s">
        <v>53</v>
      </c>
      <c r="C45" s="34">
        <v>7688.49</v>
      </c>
    </row>
    <row r="46" spans="1:3" ht="37.5">
      <c r="A46" s="23" t="s">
        <v>138</v>
      </c>
      <c r="B46" s="29" t="s">
        <v>54</v>
      </c>
      <c r="C46" s="34">
        <v>316.52</v>
      </c>
    </row>
    <row r="47" spans="1:3" ht="18.75">
      <c r="A47" s="23" t="s">
        <v>139</v>
      </c>
      <c r="B47" s="29" t="s">
        <v>55</v>
      </c>
      <c r="C47" s="34">
        <v>2168.29</v>
      </c>
    </row>
    <row r="48" spans="1:3" ht="18.75">
      <c r="A48" s="23" t="s">
        <v>140</v>
      </c>
      <c r="B48" s="29" t="s">
        <v>56</v>
      </c>
      <c r="C48" s="34">
        <v>50599.01</v>
      </c>
    </row>
    <row r="49" spans="1:3" ht="37.5">
      <c r="A49" s="19" t="s">
        <v>141</v>
      </c>
      <c r="B49" s="27" t="s">
        <v>12</v>
      </c>
      <c r="C49" s="15">
        <f>C50</f>
        <v>419351.95</v>
      </c>
    </row>
    <row r="50" spans="1:3" ht="18.75">
      <c r="A50" s="23" t="s">
        <v>143</v>
      </c>
      <c r="B50" s="29" t="s">
        <v>25</v>
      </c>
      <c r="C50" s="34">
        <v>419351.95</v>
      </c>
    </row>
    <row r="51" spans="1:3" ht="18.75">
      <c r="A51" s="23" t="s">
        <v>142</v>
      </c>
      <c r="B51" s="29" t="s">
        <v>57</v>
      </c>
      <c r="C51" s="34">
        <f>C52</f>
        <v>419351.95</v>
      </c>
    </row>
    <row r="52" spans="1:3" ht="22.5" customHeight="1">
      <c r="A52" s="23" t="s">
        <v>144</v>
      </c>
      <c r="B52" s="29" t="s">
        <v>58</v>
      </c>
      <c r="C52" s="34">
        <v>419351.95</v>
      </c>
    </row>
    <row r="53" spans="1:3" ht="37.5">
      <c r="A53" s="19" t="s">
        <v>145</v>
      </c>
      <c r="B53" s="27" t="s">
        <v>13</v>
      </c>
      <c r="C53" s="15">
        <f>C54</f>
        <v>9198805.75</v>
      </c>
    </row>
    <row r="54" spans="1:3" ht="98.25" customHeight="1">
      <c r="A54" s="22" t="s">
        <v>146</v>
      </c>
      <c r="B54" s="30" t="s">
        <v>74</v>
      </c>
      <c r="C54" s="16">
        <f>C55+C57</f>
        <v>9198805.75</v>
      </c>
    </row>
    <row r="55" spans="1:3" ht="96.75" customHeight="1">
      <c r="A55" s="22" t="s">
        <v>147</v>
      </c>
      <c r="B55" s="30" t="s">
        <v>75</v>
      </c>
      <c r="C55" s="16" t="str">
        <f>C56</f>
        <v>1088451,48</v>
      </c>
    </row>
    <row r="56" spans="1:3" ht="105.75" customHeight="1">
      <c r="A56" s="23" t="s">
        <v>148</v>
      </c>
      <c r="B56" s="29" t="s">
        <v>59</v>
      </c>
      <c r="C56" s="35" t="s">
        <v>209</v>
      </c>
    </row>
    <row r="57" spans="1:3" ht="37.5">
      <c r="A57" s="22" t="s">
        <v>149</v>
      </c>
      <c r="B57" s="30" t="s">
        <v>76</v>
      </c>
      <c r="C57" s="33">
        <f>C58+C59</f>
        <v>8110354.2700000005</v>
      </c>
    </row>
    <row r="58" spans="1:3" ht="56.25">
      <c r="A58" s="23" t="s">
        <v>210</v>
      </c>
      <c r="B58" s="29" t="s">
        <v>211</v>
      </c>
      <c r="C58" s="34">
        <v>6383883.99</v>
      </c>
    </row>
    <row r="59" spans="1:3" ht="61.5" customHeight="1">
      <c r="A59" s="23" t="s">
        <v>150</v>
      </c>
      <c r="B59" s="29" t="s">
        <v>77</v>
      </c>
      <c r="C59" s="34">
        <v>1726470.28</v>
      </c>
    </row>
    <row r="60" spans="1:3" ht="21.75" customHeight="1">
      <c r="A60" s="19" t="s">
        <v>151</v>
      </c>
      <c r="B60" s="27" t="s">
        <v>14</v>
      </c>
      <c r="C60" s="15">
        <f>C61+C64+C66+C69+C70+C71+C65</f>
        <v>1120150.1199999999</v>
      </c>
    </row>
    <row r="61" spans="1:3" ht="37.5">
      <c r="A61" s="22" t="s">
        <v>15</v>
      </c>
      <c r="B61" s="30" t="s">
        <v>16</v>
      </c>
      <c r="C61" s="24">
        <f>C62+C63</f>
        <v>7433.5</v>
      </c>
    </row>
    <row r="62" spans="1:3" ht="80.25" customHeight="1">
      <c r="A62" s="23" t="s">
        <v>152</v>
      </c>
      <c r="B62" s="29" t="s">
        <v>60</v>
      </c>
      <c r="C62" s="17">
        <v>7183.5</v>
      </c>
    </row>
    <row r="63" spans="1:3" ht="56.25" customHeight="1">
      <c r="A63" s="23" t="s">
        <v>153</v>
      </c>
      <c r="B63" s="29" t="s">
        <v>95</v>
      </c>
      <c r="C63" s="17">
        <v>250</v>
      </c>
    </row>
    <row r="64" spans="1:3" ht="59.25" customHeight="1">
      <c r="A64" s="22" t="s">
        <v>154</v>
      </c>
      <c r="B64" s="30" t="s">
        <v>96</v>
      </c>
      <c r="C64" s="24">
        <v>10000</v>
      </c>
    </row>
    <row r="65" spans="1:3" ht="78" customHeight="1">
      <c r="A65" s="22" t="s">
        <v>216</v>
      </c>
      <c r="B65" s="30" t="s">
        <v>217</v>
      </c>
      <c r="C65" s="24">
        <v>8.24</v>
      </c>
    </row>
    <row r="66" spans="1:3" ht="118.5" customHeight="1">
      <c r="A66" s="22" t="s">
        <v>155</v>
      </c>
      <c r="B66" s="30" t="s">
        <v>97</v>
      </c>
      <c r="C66" s="24">
        <f>C67</f>
        <v>58698.57</v>
      </c>
    </row>
    <row r="67" spans="1:3" ht="37.5">
      <c r="A67" s="23" t="s">
        <v>156</v>
      </c>
      <c r="B67" s="29" t="s">
        <v>98</v>
      </c>
      <c r="C67" s="17">
        <v>58698.57</v>
      </c>
    </row>
    <row r="68" spans="1:3" ht="36.75" customHeight="1">
      <c r="A68" s="22" t="s">
        <v>157</v>
      </c>
      <c r="B68" s="30" t="s">
        <v>99</v>
      </c>
      <c r="C68" s="24">
        <v>10000</v>
      </c>
    </row>
    <row r="69" spans="1:3" ht="57.75" customHeight="1">
      <c r="A69" s="22" t="s">
        <v>158</v>
      </c>
      <c r="B69" s="30" t="s">
        <v>61</v>
      </c>
      <c r="C69" s="24">
        <v>157700</v>
      </c>
    </row>
    <row r="70" spans="1:3" ht="75">
      <c r="A70" s="22" t="s">
        <v>159</v>
      </c>
      <c r="B70" s="30" t="s">
        <v>62</v>
      </c>
      <c r="C70" s="24">
        <v>5000</v>
      </c>
    </row>
    <row r="71" spans="1:3" ht="37.5">
      <c r="A71" s="22" t="s">
        <v>164</v>
      </c>
      <c r="B71" s="30" t="s">
        <v>17</v>
      </c>
      <c r="C71" s="24">
        <f>C72+C73+C74+C75+C76+C77</f>
        <v>881309.8099999999</v>
      </c>
    </row>
    <row r="72" spans="1:3" ht="37.5">
      <c r="A72" s="23" t="s">
        <v>160</v>
      </c>
      <c r="B72" s="29" t="s">
        <v>63</v>
      </c>
      <c r="C72" s="17">
        <v>13444.32</v>
      </c>
    </row>
    <row r="73" spans="1:3" ht="37.5">
      <c r="A73" s="23" t="s">
        <v>212</v>
      </c>
      <c r="B73" s="29" t="s">
        <v>63</v>
      </c>
      <c r="C73" s="17">
        <v>4000</v>
      </c>
    </row>
    <row r="74" spans="1:3" ht="37.5">
      <c r="A74" s="23" t="s">
        <v>161</v>
      </c>
      <c r="B74" s="29" t="s">
        <v>63</v>
      </c>
      <c r="C74" s="17">
        <v>831665.49</v>
      </c>
    </row>
    <row r="75" spans="1:3" ht="37.5">
      <c r="A75" s="23" t="s">
        <v>213</v>
      </c>
      <c r="B75" s="29" t="s">
        <v>63</v>
      </c>
      <c r="C75" s="17">
        <v>20000</v>
      </c>
    </row>
    <row r="76" spans="1:3" ht="37.5">
      <c r="A76" s="23" t="s">
        <v>162</v>
      </c>
      <c r="B76" s="29" t="s">
        <v>63</v>
      </c>
      <c r="C76" s="17">
        <v>9000</v>
      </c>
    </row>
    <row r="77" spans="1:3" ht="37.5">
      <c r="A77" s="23" t="s">
        <v>163</v>
      </c>
      <c r="B77" s="29" t="s">
        <v>63</v>
      </c>
      <c r="C77" s="17">
        <v>3200</v>
      </c>
    </row>
    <row r="78" spans="1:3" ht="24.75" customHeight="1">
      <c r="A78" s="22" t="s">
        <v>214</v>
      </c>
      <c r="B78" s="30" t="s">
        <v>215</v>
      </c>
      <c r="C78" s="24">
        <v>25</v>
      </c>
    </row>
    <row r="79" spans="1:7" ht="21.75" customHeight="1">
      <c r="A79" s="22" t="s">
        <v>187</v>
      </c>
      <c r="B79" s="36" t="s">
        <v>18</v>
      </c>
      <c r="C79" s="53">
        <f>C80+C115</f>
        <v>105628133.76</v>
      </c>
      <c r="D79" s="6"/>
      <c r="E79" s="6"/>
      <c r="F79" s="6"/>
      <c r="G79" s="6"/>
    </row>
    <row r="80" spans="1:7" ht="37.5">
      <c r="A80" s="22" t="s">
        <v>188</v>
      </c>
      <c r="B80" s="36" t="s">
        <v>26</v>
      </c>
      <c r="C80" s="54">
        <f>C81+C86+C99+C110</f>
        <v>105808344.43</v>
      </c>
      <c r="E80" s="6"/>
      <c r="F80" s="6"/>
      <c r="G80" s="6"/>
    </row>
    <row r="81" spans="1:3" ht="37.5">
      <c r="A81" s="22" t="s">
        <v>91</v>
      </c>
      <c r="B81" s="36" t="s">
        <v>19</v>
      </c>
      <c r="C81" s="54">
        <f>C82+C84</f>
        <v>22953519.7</v>
      </c>
    </row>
    <row r="82" spans="1:3" ht="19.5" customHeight="1">
      <c r="A82" s="71" t="s">
        <v>179</v>
      </c>
      <c r="B82" s="44" t="s">
        <v>27</v>
      </c>
      <c r="C82" s="55">
        <f>C83</f>
        <v>5574000</v>
      </c>
    </row>
    <row r="83" spans="1:3" ht="37.5">
      <c r="A83" s="23" t="s">
        <v>178</v>
      </c>
      <c r="B83" s="46" t="s">
        <v>28</v>
      </c>
      <c r="C83" s="56">
        <v>5574000</v>
      </c>
    </row>
    <row r="84" spans="1:3" ht="37.5">
      <c r="A84" s="71" t="s">
        <v>189</v>
      </c>
      <c r="B84" s="44" t="s">
        <v>29</v>
      </c>
      <c r="C84" s="55">
        <f>C85</f>
        <v>17379519.7</v>
      </c>
    </row>
    <row r="85" spans="1:3" ht="37.5">
      <c r="A85" s="23" t="s">
        <v>180</v>
      </c>
      <c r="B85" s="46" t="s">
        <v>30</v>
      </c>
      <c r="C85" s="56">
        <v>17379519.7</v>
      </c>
    </row>
    <row r="86" spans="1:3" ht="39" customHeight="1">
      <c r="A86" s="38" t="s">
        <v>198</v>
      </c>
      <c r="B86" s="36" t="s">
        <v>82</v>
      </c>
      <c r="C86" s="53">
        <f>C87+C89+C91+C93+C95+C97</f>
        <v>12378301.74</v>
      </c>
    </row>
    <row r="87" spans="1:3" ht="27.75" customHeight="1">
      <c r="A87" s="52" t="s">
        <v>190</v>
      </c>
      <c r="B87" s="46" t="s">
        <v>84</v>
      </c>
      <c r="C87" s="56">
        <f>C88</f>
        <v>1469880</v>
      </c>
    </row>
    <row r="88" spans="1:3" ht="42" customHeight="1">
      <c r="A88" s="52" t="s">
        <v>191</v>
      </c>
      <c r="B88" s="46" t="s">
        <v>80</v>
      </c>
      <c r="C88" s="56">
        <v>1469880</v>
      </c>
    </row>
    <row r="89" spans="1:3" ht="82.5" customHeight="1">
      <c r="A89" s="72" t="s">
        <v>192</v>
      </c>
      <c r="B89" s="46" t="s">
        <v>83</v>
      </c>
      <c r="C89" s="56">
        <f>C90</f>
        <v>7225115.74</v>
      </c>
    </row>
    <row r="90" spans="1:3" ht="61.5" customHeight="1">
      <c r="A90" s="72" t="s">
        <v>193</v>
      </c>
      <c r="B90" s="25" t="s">
        <v>88</v>
      </c>
      <c r="C90" s="39">
        <v>7225115.74</v>
      </c>
    </row>
    <row r="91" spans="1:3" ht="78" customHeight="1">
      <c r="A91" s="50" t="s">
        <v>194</v>
      </c>
      <c r="B91" s="47" t="s">
        <v>90</v>
      </c>
      <c r="C91" s="39">
        <f>C92</f>
        <v>1925000</v>
      </c>
    </row>
    <row r="92" spans="1:3" ht="99" customHeight="1">
      <c r="A92" s="50" t="s">
        <v>195</v>
      </c>
      <c r="B92" s="47" t="s">
        <v>89</v>
      </c>
      <c r="C92" s="66">
        <v>1925000</v>
      </c>
    </row>
    <row r="93" spans="1:3" ht="23.25" customHeight="1">
      <c r="A93" s="60" t="s">
        <v>175</v>
      </c>
      <c r="B93" s="65" t="s">
        <v>173</v>
      </c>
      <c r="C93" s="39">
        <f>C94</f>
        <v>133306</v>
      </c>
    </row>
    <row r="94" spans="1:3" ht="42" customHeight="1">
      <c r="A94" s="60" t="s">
        <v>176</v>
      </c>
      <c r="B94" s="65" t="s">
        <v>174</v>
      </c>
      <c r="C94" s="39">
        <v>133306</v>
      </c>
    </row>
    <row r="95" spans="1:3" ht="75" customHeight="1">
      <c r="A95" s="63" t="s">
        <v>177</v>
      </c>
      <c r="B95" s="65" t="s">
        <v>170</v>
      </c>
      <c r="C95" s="40">
        <f>C96</f>
        <v>1400000</v>
      </c>
    </row>
    <row r="96" spans="1:3" ht="81.75" customHeight="1">
      <c r="A96" s="63" t="s">
        <v>172</v>
      </c>
      <c r="B96" s="65" t="s">
        <v>171</v>
      </c>
      <c r="C96" s="40">
        <v>1400000</v>
      </c>
    </row>
    <row r="97" spans="1:3" ht="24" customHeight="1">
      <c r="A97" s="52" t="s">
        <v>196</v>
      </c>
      <c r="B97" s="67" t="s">
        <v>85</v>
      </c>
      <c r="C97" s="41">
        <f>C98</f>
        <v>225000</v>
      </c>
    </row>
    <row r="98" spans="1:3" ht="24" customHeight="1">
      <c r="A98" s="52" t="s">
        <v>197</v>
      </c>
      <c r="B98" s="37" t="s">
        <v>81</v>
      </c>
      <c r="C98" s="56">
        <v>225000</v>
      </c>
    </row>
    <row r="99" spans="1:3" ht="37.5">
      <c r="A99" s="42" t="s">
        <v>199</v>
      </c>
      <c r="B99" s="36" t="s">
        <v>31</v>
      </c>
      <c r="C99" s="54">
        <f>C100+C102+C104+C106+C108</f>
        <v>62934178.99</v>
      </c>
    </row>
    <row r="100" spans="1:3" ht="37.5">
      <c r="A100" s="43" t="s">
        <v>200</v>
      </c>
      <c r="B100" s="44" t="s">
        <v>32</v>
      </c>
      <c r="C100" s="55">
        <f>C101</f>
        <v>444429</v>
      </c>
    </row>
    <row r="101" spans="1:3" ht="40.5" customHeight="1">
      <c r="A101" s="45" t="s">
        <v>201</v>
      </c>
      <c r="B101" s="46" t="s">
        <v>33</v>
      </c>
      <c r="C101" s="56">
        <v>444429</v>
      </c>
    </row>
    <row r="102" spans="1:3" ht="39" customHeight="1">
      <c r="A102" s="48" t="s">
        <v>181</v>
      </c>
      <c r="B102" s="44" t="s">
        <v>34</v>
      </c>
      <c r="C102" s="55">
        <f>C103</f>
        <v>244305.81</v>
      </c>
    </row>
    <row r="103" spans="1:3" ht="56.25">
      <c r="A103" s="45" t="s">
        <v>181</v>
      </c>
      <c r="B103" s="46" t="s">
        <v>35</v>
      </c>
      <c r="C103" s="56">
        <v>244305.81</v>
      </c>
    </row>
    <row r="104" spans="1:3" ht="37.5">
      <c r="A104" s="45" t="s">
        <v>202</v>
      </c>
      <c r="B104" s="46" t="s">
        <v>36</v>
      </c>
      <c r="C104" s="57">
        <f>C105</f>
        <v>54451012</v>
      </c>
    </row>
    <row r="105" spans="1:3" ht="37.5">
      <c r="A105" s="45" t="s">
        <v>203</v>
      </c>
      <c r="B105" s="46" t="s">
        <v>37</v>
      </c>
      <c r="C105" s="56">
        <v>54451012</v>
      </c>
    </row>
    <row r="106" spans="1:3" ht="75">
      <c r="A106" s="45" t="s">
        <v>185</v>
      </c>
      <c r="B106" s="46" t="s">
        <v>38</v>
      </c>
      <c r="C106" s="56">
        <f>C107</f>
        <v>211116.23</v>
      </c>
    </row>
    <row r="107" spans="1:3" ht="81.75" customHeight="1">
      <c r="A107" s="45" t="s">
        <v>184</v>
      </c>
      <c r="B107" s="46" t="s">
        <v>69</v>
      </c>
      <c r="C107" s="56">
        <v>211116.23</v>
      </c>
    </row>
    <row r="108" spans="1:3" ht="57" customHeight="1">
      <c r="A108" s="45" t="s">
        <v>183</v>
      </c>
      <c r="B108" s="49" t="s">
        <v>78</v>
      </c>
      <c r="C108" s="56">
        <f>C109</f>
        <v>7583315.95</v>
      </c>
    </row>
    <row r="109" spans="1:3" ht="59.25" customHeight="1">
      <c r="A109" s="45" t="s">
        <v>182</v>
      </c>
      <c r="B109" s="49" t="s">
        <v>79</v>
      </c>
      <c r="C109" s="56">
        <v>7583315.95</v>
      </c>
    </row>
    <row r="110" spans="1:3" ht="25.5" customHeight="1">
      <c r="A110" s="64" t="s">
        <v>204</v>
      </c>
      <c r="B110" s="51" t="s">
        <v>66</v>
      </c>
      <c r="C110" s="53">
        <f>C111+C113</f>
        <v>7542344</v>
      </c>
    </row>
    <row r="111" spans="1:3" ht="57.75" customHeight="1">
      <c r="A111" s="59" t="s">
        <v>205</v>
      </c>
      <c r="B111" s="26" t="s">
        <v>67</v>
      </c>
      <c r="C111" s="58">
        <f>C112</f>
        <v>7344000</v>
      </c>
    </row>
    <row r="112" spans="1:3" ht="81.75" customHeight="1">
      <c r="A112" s="73" t="s">
        <v>206</v>
      </c>
      <c r="B112" s="25" t="s">
        <v>68</v>
      </c>
      <c r="C112" s="56">
        <v>7344000</v>
      </c>
    </row>
    <row r="113" spans="1:3" ht="30.75" customHeight="1">
      <c r="A113" s="25" t="s">
        <v>207</v>
      </c>
      <c r="B113" s="49" t="s">
        <v>86</v>
      </c>
      <c r="C113" s="56">
        <f>C114</f>
        <v>198344</v>
      </c>
    </row>
    <row r="114" spans="1:3" ht="40.5" customHeight="1">
      <c r="A114" s="25" t="s">
        <v>208</v>
      </c>
      <c r="B114" s="25" t="s">
        <v>87</v>
      </c>
      <c r="C114" s="58">
        <v>198344</v>
      </c>
    </row>
    <row r="115" spans="1:3" ht="57" customHeight="1">
      <c r="A115" s="68" t="s">
        <v>168</v>
      </c>
      <c r="B115" s="69" t="s">
        <v>166</v>
      </c>
      <c r="C115" s="70">
        <v>-180210.67</v>
      </c>
    </row>
    <row r="116" spans="1:3" ht="39.75" customHeight="1">
      <c r="A116" s="60" t="s">
        <v>169</v>
      </c>
      <c r="B116" s="61" t="s">
        <v>167</v>
      </c>
      <c r="C116" s="62">
        <v>-180210.67</v>
      </c>
    </row>
    <row r="117" spans="1:3" ht="35.25" customHeight="1">
      <c r="A117" s="76" t="s">
        <v>70</v>
      </c>
      <c r="B117" s="76"/>
      <c r="C117" s="24">
        <f>C8+C79</f>
        <v>148621750.16</v>
      </c>
    </row>
    <row r="118" spans="1:3" ht="18.75">
      <c r="A118" s="4"/>
      <c r="B118" s="7"/>
      <c r="C118" s="8"/>
    </row>
    <row r="119" spans="1:3" ht="18.75">
      <c r="A119" s="7"/>
      <c r="B119" s="7"/>
      <c r="C119" s="9"/>
    </row>
    <row r="120" ht="18.75">
      <c r="C120" s="4"/>
    </row>
    <row r="121" ht="18.75">
      <c r="C121" s="4"/>
    </row>
  </sheetData>
  <sheetProtection/>
  <autoFilter ref="A7:C117"/>
  <mergeCells count="6">
    <mergeCell ref="B1:C1"/>
    <mergeCell ref="A117:B117"/>
    <mergeCell ref="C4:C6"/>
    <mergeCell ref="A4:A6"/>
    <mergeCell ref="B4:B6"/>
    <mergeCell ref="A2:E3"/>
  </mergeCells>
  <printOptions/>
  <pageMargins left="0.7480314960629921" right="0.6692913385826772" top="0.5118110236220472" bottom="0.15748031496062992" header="0.2362204724409449" footer="0.15748031496062992"/>
  <pageSetup fitToHeight="0" horizontalDpi="600" verticalDpi="600" orientation="portrait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ADMIN</cp:lastModifiedBy>
  <cp:lastPrinted>2018-05-28T11:45:36Z</cp:lastPrinted>
  <dcterms:created xsi:type="dcterms:W3CDTF">2012-04-06T11:02:09Z</dcterms:created>
  <dcterms:modified xsi:type="dcterms:W3CDTF">2018-05-28T11:45:40Z</dcterms:modified>
  <cp:category/>
  <cp:version/>
  <cp:contentType/>
  <cp:contentStatus/>
</cp:coreProperties>
</file>